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四国大会（徳島）関係\運営部\webアップ用ファイル\"/>
    </mc:Choice>
  </mc:AlternateContent>
  <bookViews>
    <workbookView xWindow="0" yWindow="0" windowWidth="20490" windowHeight="7530"/>
  </bookViews>
  <sheets>
    <sheet name="四国内申込表" sheetId="1" r:id="rId1"/>
  </sheets>
  <externalReferences>
    <externalReference r:id="rId2"/>
  </externalReferences>
  <definedNames>
    <definedName name="_xlnm._FilterDatabase" localSheetId="0" hidden="1">四国内申込表!$A$8:$U$10</definedName>
    <definedName name="_xlnm.Print_Area" localSheetId="0">四国内申込表!$A$1:$AC$30</definedName>
    <definedName name="データ抽出">#REF!</definedName>
    <definedName name="支部">[1]県内申込表!$AI$5:$AK$18</definedName>
    <definedName name="都道府県番号">[1]参照!$A$6:$B$52</definedName>
  </definedNames>
  <calcPr calcId="152511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4" i="1" l="1"/>
  <c r="AA24" i="1"/>
  <c r="Z24" i="1"/>
  <c r="AC24" i="1" s="1"/>
  <c r="Y24" i="1"/>
  <c r="E24" i="1"/>
  <c r="C24" i="1"/>
  <c r="AB23" i="1"/>
  <c r="AA23" i="1"/>
  <c r="Z23" i="1"/>
  <c r="AC23" i="1" s="1"/>
  <c r="Y23" i="1"/>
  <c r="E23" i="1"/>
  <c r="C23" i="1"/>
  <c r="AB22" i="1"/>
  <c r="AA22" i="1"/>
  <c r="Z22" i="1"/>
  <c r="AC22" i="1" s="1"/>
  <c r="Y22" i="1"/>
  <c r="E22" i="1"/>
  <c r="C22" i="1"/>
  <c r="AB21" i="1"/>
  <c r="AA21" i="1"/>
  <c r="Z21" i="1"/>
  <c r="AC21" i="1" s="1"/>
  <c r="Y21" i="1"/>
  <c r="E21" i="1"/>
  <c r="C21" i="1"/>
  <c r="AB20" i="1"/>
  <c r="AA20" i="1"/>
  <c r="Z20" i="1"/>
  <c r="AC20" i="1" s="1"/>
  <c r="Y20" i="1"/>
  <c r="E20" i="1"/>
  <c r="C20" i="1"/>
  <c r="AG19" i="1"/>
  <c r="AF19" i="1"/>
  <c r="AB19" i="1"/>
  <c r="AA19" i="1"/>
  <c r="Z19" i="1"/>
  <c r="AC19" i="1" s="1"/>
  <c r="Y19" i="1"/>
  <c r="E19" i="1"/>
  <c r="C19" i="1"/>
  <c r="AG18" i="1"/>
  <c r="AF18" i="1"/>
  <c r="AB18" i="1"/>
  <c r="AA18" i="1"/>
  <c r="Z18" i="1"/>
  <c r="AC18" i="1" s="1"/>
  <c r="Y18" i="1"/>
  <c r="E18" i="1"/>
  <c r="C18" i="1"/>
  <c r="AG17" i="1"/>
  <c r="AF17" i="1"/>
  <c r="AB17" i="1"/>
  <c r="AA17" i="1"/>
  <c r="Z17" i="1"/>
  <c r="AC17" i="1" s="1"/>
  <c r="Y17" i="1"/>
  <c r="E17" i="1"/>
  <c r="C17" i="1"/>
  <c r="AG16" i="1"/>
  <c r="AF16" i="1"/>
  <c r="AB16" i="1"/>
  <c r="AA16" i="1"/>
  <c r="Z16" i="1"/>
  <c r="AC16" i="1" s="1"/>
  <c r="Y16" i="1"/>
  <c r="E16" i="1"/>
  <c r="C16" i="1"/>
  <c r="AG15" i="1"/>
  <c r="AF15" i="1"/>
  <c r="AB15" i="1"/>
  <c r="AA15" i="1"/>
  <c r="Z15" i="1"/>
  <c r="AC15" i="1" s="1"/>
  <c r="Y15" i="1"/>
  <c r="E15" i="1"/>
  <c r="C15" i="1"/>
  <c r="AB14" i="1"/>
  <c r="AA14" i="1"/>
  <c r="Z14" i="1"/>
  <c r="AC14" i="1" s="1"/>
  <c r="Y14" i="1"/>
  <c r="E14" i="1"/>
  <c r="C14" i="1"/>
  <c r="AB13" i="1"/>
  <c r="AA13" i="1"/>
  <c r="Z13" i="1"/>
  <c r="AC13" i="1" s="1"/>
  <c r="Y13" i="1"/>
  <c r="E13" i="1"/>
  <c r="C13" i="1"/>
  <c r="AF12" i="1"/>
  <c r="AB12" i="1"/>
  <c r="AA12" i="1"/>
  <c r="AC12" i="1" s="1"/>
  <c r="Z12" i="1"/>
  <c r="Y12" i="1"/>
  <c r="E12" i="1"/>
  <c r="C12" i="1"/>
  <c r="AF11" i="1"/>
  <c r="AB11" i="1"/>
  <c r="AA11" i="1"/>
  <c r="Z11" i="1"/>
  <c r="AC11" i="1" s="1"/>
  <c r="Y11" i="1"/>
  <c r="E11" i="1"/>
  <c r="C11" i="1"/>
  <c r="AF10" i="1"/>
  <c r="AB10" i="1"/>
  <c r="AA10" i="1"/>
  <c r="AC10" i="1" s="1"/>
  <c r="AB25" i="1" s="1"/>
  <c r="Z10" i="1"/>
  <c r="Y10" i="1"/>
  <c r="E10" i="1"/>
  <c r="C10" i="1"/>
  <c r="AF9" i="1"/>
  <c r="AE4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</calcChain>
</file>

<file path=xl/sharedStrings.xml><?xml version="1.0" encoding="utf-8"?>
<sst xmlns="http://schemas.openxmlformats.org/spreadsheetml/2006/main" count="64" uniqueCount="61">
  <si>
    <t>第22回四国地区公立小中学校事務研究大会　四国各県一括参加申込表</t>
    <rPh sb="0" eb="1">
      <t>ダイ</t>
    </rPh>
    <rPh sb="3" eb="4">
      <t>カイ</t>
    </rPh>
    <rPh sb="4" eb="6">
      <t>シコク</t>
    </rPh>
    <rPh sb="6" eb="8">
      <t>チク</t>
    </rPh>
    <rPh sb="8" eb="10">
      <t>コウリツ</t>
    </rPh>
    <rPh sb="10" eb="14">
      <t>ショウチュウガッコウ</t>
    </rPh>
    <rPh sb="14" eb="16">
      <t>ジム</t>
    </rPh>
    <rPh sb="16" eb="18">
      <t>ケンキュウ</t>
    </rPh>
    <rPh sb="18" eb="20">
      <t>タイカイ</t>
    </rPh>
    <rPh sb="21" eb="23">
      <t>シコク</t>
    </rPh>
    <rPh sb="23" eb="25">
      <t>カクケン</t>
    </rPh>
    <rPh sb="25" eb="27">
      <t>イッカツ</t>
    </rPh>
    <rPh sb="27" eb="29">
      <t>サンカ</t>
    </rPh>
    <rPh sb="29" eb="31">
      <t>モウシコミ</t>
    </rPh>
    <rPh sb="31" eb="32">
      <t>ヒョウ</t>
    </rPh>
    <phoneticPr fontId="3"/>
  </si>
  <si>
    <t>事務局
使用欄</t>
    <rPh sb="0" eb="3">
      <t>ジムキョク</t>
    </rPh>
    <rPh sb="4" eb="6">
      <t>シヨウ</t>
    </rPh>
    <rPh sb="6" eb="7">
      <t>ラン</t>
    </rPh>
    <phoneticPr fontId="3"/>
  </si>
  <si>
    <t>県　名</t>
    <rPh sb="0" eb="1">
      <t>ケン</t>
    </rPh>
    <rPh sb="2" eb="3">
      <t>メイ</t>
    </rPh>
    <phoneticPr fontId="3"/>
  </si>
  <si>
    <t>参　加　申　込　・　振　込　代　表　者</t>
    <rPh sb="0" eb="1">
      <t>サン</t>
    </rPh>
    <rPh sb="2" eb="3">
      <t>カ</t>
    </rPh>
    <rPh sb="4" eb="5">
      <t>サル</t>
    </rPh>
    <rPh sb="6" eb="7">
      <t>コミ</t>
    </rPh>
    <rPh sb="10" eb="11">
      <t>シン</t>
    </rPh>
    <rPh sb="12" eb="13">
      <t>コミ</t>
    </rPh>
    <rPh sb="14" eb="15">
      <t>ダイ</t>
    </rPh>
    <rPh sb="16" eb="17">
      <t>オモテ</t>
    </rPh>
    <rPh sb="18" eb="19">
      <t>モノ</t>
    </rPh>
    <phoneticPr fontId="3"/>
  </si>
  <si>
    <t>受付No.</t>
    <rPh sb="0" eb="2">
      <t>ウケツケ</t>
    </rPh>
    <phoneticPr fontId="3"/>
  </si>
  <si>
    <t>開始No.</t>
    <rPh sb="0" eb="2">
      <t>カイシ</t>
    </rPh>
    <phoneticPr fontId="3"/>
  </si>
  <si>
    <t>氏　名</t>
    <rPh sb="0" eb="1">
      <t>シ</t>
    </rPh>
    <rPh sb="2" eb="3">
      <t>メイ</t>
    </rPh>
    <phoneticPr fontId="3"/>
  </si>
  <si>
    <t>所属名</t>
    <rPh sb="0" eb="2">
      <t>ショゾク</t>
    </rPh>
    <rPh sb="2" eb="3">
      <t>メイ</t>
    </rPh>
    <phoneticPr fontId="3"/>
  </si>
  <si>
    <t>E-mail</t>
    <phoneticPr fontId="3"/>
  </si>
  <si>
    <t>※太枠の中のみ入力してください</t>
    <rPh sb="1" eb="3">
      <t>フトワク</t>
    </rPh>
    <rPh sb="4" eb="5">
      <t>ナカ</t>
    </rPh>
    <rPh sb="7" eb="9">
      <t>ニュウリョク</t>
    </rPh>
    <phoneticPr fontId="3"/>
  </si>
  <si>
    <t>第1分科会：高知　第2分科会：香川　第3分科会：愛媛　第4・第5分科会：徳島</t>
    <rPh sb="0" eb="1">
      <t>ダイ</t>
    </rPh>
    <rPh sb="2" eb="5">
      <t>ブンカカイ</t>
    </rPh>
    <rPh sb="6" eb="8">
      <t>コウチ</t>
    </rPh>
    <rPh sb="9" eb="10">
      <t>ダイ</t>
    </rPh>
    <rPh sb="11" eb="14">
      <t>ブンカカイ</t>
    </rPh>
    <rPh sb="15" eb="17">
      <t>カガワ</t>
    </rPh>
    <rPh sb="18" eb="19">
      <t>ダイ</t>
    </rPh>
    <rPh sb="20" eb="23">
      <t>ブンカカイ</t>
    </rPh>
    <rPh sb="24" eb="26">
      <t>エヒメ</t>
    </rPh>
    <rPh sb="30" eb="31">
      <t>ダイ</t>
    </rPh>
    <rPh sb="36" eb="38">
      <t>トクシマ</t>
    </rPh>
    <phoneticPr fontId="3"/>
  </si>
  <si>
    <t>No.</t>
    <phoneticPr fontId="3"/>
  </si>
  <si>
    <t>仮No</t>
    <rPh sb="0" eb="1">
      <t>カリ</t>
    </rPh>
    <phoneticPr fontId="3"/>
  </si>
  <si>
    <t>県名</t>
    <rPh sb="0" eb="1">
      <t>ケン</t>
    </rPh>
    <rPh sb="1" eb="2">
      <t>メイ</t>
    </rPh>
    <phoneticPr fontId="3"/>
  </si>
  <si>
    <t>四国内</t>
    <rPh sb="0" eb="2">
      <t>シコク</t>
    </rPh>
    <rPh sb="2" eb="3">
      <t>ナイ</t>
    </rPh>
    <phoneticPr fontId="3"/>
  </si>
  <si>
    <t>職名</t>
    <rPh sb="0" eb="2">
      <t>ショクメイ</t>
    </rPh>
    <phoneticPr fontId="3"/>
  </si>
  <si>
    <t>参加分科会等</t>
    <rPh sb="0" eb="2">
      <t>サンカ</t>
    </rPh>
    <rPh sb="2" eb="5">
      <t>ブンカカイ</t>
    </rPh>
    <rPh sb="5" eb="6">
      <t>トウ</t>
    </rPh>
    <phoneticPr fontId="3"/>
  </si>
  <si>
    <t>代表者</t>
    <rPh sb="0" eb="3">
      <t>ダイヒョウシャ</t>
    </rPh>
    <phoneticPr fontId="3"/>
  </si>
  <si>
    <t>フリガナ</t>
    <phoneticPr fontId="3"/>
  </si>
  <si>
    <t>郵便
番号</t>
    <rPh sb="0" eb="2">
      <t>ユウビン</t>
    </rPh>
    <rPh sb="3" eb="5">
      <t>バンゴウ</t>
    </rPh>
    <phoneticPr fontId="3"/>
  </si>
  <si>
    <t>FAX</t>
    <phoneticPr fontId="3"/>
  </si>
  <si>
    <t>運営
担当</t>
    <rPh sb="0" eb="2">
      <t>ウンエイ</t>
    </rPh>
    <rPh sb="3" eb="5">
      <t>タントウ</t>
    </rPh>
    <phoneticPr fontId="3"/>
  </si>
  <si>
    <t>資料
参加</t>
    <rPh sb="0" eb="2">
      <t>シリョウ</t>
    </rPh>
    <rPh sb="3" eb="5">
      <t>サンカ</t>
    </rPh>
    <phoneticPr fontId="3"/>
  </si>
  <si>
    <t>昼食</t>
    <rPh sb="0" eb="2">
      <t>チュウショク</t>
    </rPh>
    <phoneticPr fontId="3"/>
  </si>
  <si>
    <t>レセプ
ション</t>
    <phoneticPr fontId="3"/>
  </si>
  <si>
    <t>資料代</t>
    <rPh sb="0" eb="3">
      <t>シリョウダイ</t>
    </rPh>
    <phoneticPr fontId="3"/>
  </si>
  <si>
    <t>弁当</t>
    <rPh sb="0" eb="2">
      <t>ベントウ</t>
    </rPh>
    <phoneticPr fontId="3"/>
  </si>
  <si>
    <t>ﾚｾﾌﾟｼｮﾝ</t>
    <phoneticPr fontId="3"/>
  </si>
  <si>
    <t>計</t>
    <rPh sb="0" eb="1">
      <t>ケイ</t>
    </rPh>
    <phoneticPr fontId="3"/>
  </si>
  <si>
    <t>人数</t>
    <rPh sb="0" eb="2">
      <t>ニンズウ</t>
    </rPh>
    <phoneticPr fontId="3"/>
  </si>
  <si>
    <t>3,500円</t>
    <rPh sb="5" eb="6">
      <t>エン</t>
    </rPh>
    <phoneticPr fontId="3"/>
  </si>
  <si>
    <t>1,000円</t>
    <rPh sb="5" eb="6">
      <t>エン</t>
    </rPh>
    <phoneticPr fontId="3"/>
  </si>
  <si>
    <t>6,000円</t>
    <rPh sb="5" eb="6">
      <t>エン</t>
    </rPh>
    <phoneticPr fontId="3"/>
  </si>
  <si>
    <t>大会参加</t>
    <rPh sb="0" eb="2">
      <t>タイカイ</t>
    </rPh>
    <rPh sb="2" eb="4">
      <t>サンカ</t>
    </rPh>
    <phoneticPr fontId="3"/>
  </si>
  <si>
    <t>資料参加</t>
    <rPh sb="0" eb="2">
      <t>シリョウ</t>
    </rPh>
    <rPh sb="2" eb="4">
      <t>サンカ</t>
    </rPh>
    <phoneticPr fontId="3"/>
  </si>
  <si>
    <t>昼食数</t>
    <rPh sb="0" eb="2">
      <t>チュウショク</t>
    </rPh>
    <rPh sb="2" eb="3">
      <t>スウ</t>
    </rPh>
    <phoneticPr fontId="3"/>
  </si>
  <si>
    <t>レセプション</t>
    <phoneticPr fontId="3"/>
  </si>
  <si>
    <t>第1希望</t>
    <rPh sb="0" eb="1">
      <t>ダイ</t>
    </rPh>
    <rPh sb="2" eb="4">
      <t>キボウ</t>
    </rPh>
    <phoneticPr fontId="3"/>
  </si>
  <si>
    <t>第2希望</t>
    <rPh sb="0" eb="1">
      <t>ダイ</t>
    </rPh>
    <rPh sb="2" eb="4">
      <t>キボウ</t>
    </rPh>
    <phoneticPr fontId="3"/>
  </si>
  <si>
    <t>第1分科会</t>
    <rPh sb="0" eb="2">
      <t>ダイイチ</t>
    </rPh>
    <rPh sb="2" eb="5">
      <t>ブンカカイ</t>
    </rPh>
    <phoneticPr fontId="3"/>
  </si>
  <si>
    <t>第2分科会</t>
    <rPh sb="0" eb="2">
      <t>ダイイチ</t>
    </rPh>
    <rPh sb="2" eb="5">
      <t>ブンカカイ</t>
    </rPh>
    <phoneticPr fontId="3"/>
  </si>
  <si>
    <t>第3分科会</t>
    <rPh sb="0" eb="2">
      <t>ダイイチ</t>
    </rPh>
    <rPh sb="2" eb="5">
      <t>ブンカカイ</t>
    </rPh>
    <phoneticPr fontId="3"/>
  </si>
  <si>
    <t>第4分科会</t>
    <rPh sb="0" eb="2">
      <t>ダイイチ</t>
    </rPh>
    <rPh sb="2" eb="5">
      <t>ブンカカイ</t>
    </rPh>
    <phoneticPr fontId="3"/>
  </si>
  <si>
    <t>第5分科会</t>
    <rPh sb="0" eb="2">
      <t>ダイイチ</t>
    </rPh>
    <rPh sb="2" eb="5">
      <t>ブンカカイ</t>
    </rPh>
    <phoneticPr fontId="3"/>
  </si>
  <si>
    <t>振込金額合計</t>
    <rPh sb="0" eb="2">
      <t>フリコミ</t>
    </rPh>
    <rPh sb="2" eb="4">
      <t>キンガク</t>
    </rPh>
    <rPh sb="4" eb="6">
      <t>ゴウケイ</t>
    </rPh>
    <phoneticPr fontId="3"/>
  </si>
  <si>
    <t>＊分科会希望は第２希望までご記入ください。（分科会運営担当者等は運営担当欄に必ず○を記入してください。）</t>
    <phoneticPr fontId="3"/>
  </si>
  <si>
    <t>＊該当する項目へは○印を表記してください。</t>
    <rPh sb="1" eb="3">
      <t>ガイトウ</t>
    </rPh>
    <rPh sb="5" eb="7">
      <t>コウモク</t>
    </rPh>
    <rPh sb="10" eb="11">
      <t>シルシ</t>
    </rPh>
    <rPh sb="12" eb="14">
      <t>ヒョウキ</t>
    </rPh>
    <phoneticPr fontId="3"/>
  </si>
  <si>
    <t>＊なお，報告後に欠席等により変更がある場合には，必ずご連絡ください。</t>
    <phoneticPr fontId="3"/>
  </si>
  <si>
    <t>申込先</t>
    <rPh sb="0" eb="3">
      <t>モウシコミサキ</t>
    </rPh>
    <phoneticPr fontId="3"/>
  </si>
  <si>
    <t>徳島県吉野川市立西麻植小学校　事務長　小西　知代</t>
    <rPh sb="0" eb="3">
      <t>トクシマケン</t>
    </rPh>
    <rPh sb="3" eb="6">
      <t>ヨシノガワ</t>
    </rPh>
    <rPh sb="6" eb="8">
      <t>シリツ</t>
    </rPh>
    <rPh sb="8" eb="11">
      <t>ニシオエ</t>
    </rPh>
    <rPh sb="11" eb="14">
      <t>ショウガッコウ</t>
    </rPh>
    <rPh sb="15" eb="18">
      <t>ジムチョウ</t>
    </rPh>
    <rPh sb="19" eb="21">
      <t>コニシ</t>
    </rPh>
    <rPh sb="22" eb="24">
      <t>トモヨ</t>
    </rPh>
    <phoneticPr fontId="3"/>
  </si>
  <si>
    <t>Tel</t>
    <phoneticPr fontId="3"/>
  </si>
  <si>
    <t>0883－24－2622</t>
    <phoneticPr fontId="3"/>
  </si>
  <si>
    <t>MAIL</t>
    <phoneticPr fontId="3"/>
  </si>
  <si>
    <t>apply@shikoku2018.tokujiken.jp</t>
    <phoneticPr fontId="3"/>
  </si>
  <si>
    <t>住　所</t>
    <rPh sb="0" eb="1">
      <t>ジュウ</t>
    </rPh>
    <rPh sb="2" eb="3">
      <t>ショ</t>
    </rPh>
    <phoneticPr fontId="3"/>
  </si>
  <si>
    <t>所　　　　属</t>
    <rPh sb="0" eb="1">
      <t>ショ</t>
    </rPh>
    <rPh sb="5" eb="6">
      <t>ゾク</t>
    </rPh>
    <phoneticPr fontId="3"/>
  </si>
  <si>
    <t>氏　　　名</t>
    <rPh sb="0" eb="1">
      <t>シ</t>
    </rPh>
    <rPh sb="4" eb="5">
      <t>メイ</t>
    </rPh>
    <phoneticPr fontId="3"/>
  </si>
  <si>
    <t>金　　　額</t>
    <rPh sb="0" eb="1">
      <t>キン</t>
    </rPh>
    <rPh sb="4" eb="5">
      <t>ガク</t>
    </rPh>
    <phoneticPr fontId="3"/>
  </si>
  <si>
    <t>電 話</t>
    <rPh sb="0" eb="1">
      <t>デン</t>
    </rPh>
    <rPh sb="2" eb="3">
      <t>ハナシ</t>
    </rPh>
    <phoneticPr fontId="3"/>
  </si>
  <si>
    <t>第１
希望</t>
    <rPh sb="0" eb="1">
      <t>ダイ</t>
    </rPh>
    <rPh sb="3" eb="5">
      <t>キボウ</t>
    </rPh>
    <phoneticPr fontId="3"/>
  </si>
  <si>
    <t>第２
希望</t>
    <rPh sb="0" eb="1">
      <t>ダイ</t>
    </rPh>
    <rPh sb="3" eb="5">
      <t>キボウ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</si>
</sst>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DBNum3][$-411]0"/>
  </numFmts>
  <fonts count="1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4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 shrinkToFi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8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 wrapText="1"/>
      <protection hidden="1"/>
    </xf>
    <xf numFmtId="0" fontId="4" fillId="2" borderId="24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shrinkToFit="1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 wrapText="1"/>
      <protection hidden="1"/>
    </xf>
    <xf numFmtId="0" fontId="7" fillId="2" borderId="24" xfId="0" applyFont="1" applyFill="1" applyBorder="1" applyAlignment="1" applyProtection="1">
      <alignment horizontal="center" vertical="center" wrapText="1"/>
      <protection hidden="1"/>
    </xf>
    <xf numFmtId="0" fontId="4" fillId="2" borderId="25" xfId="0" applyFont="1" applyFill="1" applyBorder="1" applyAlignment="1" applyProtection="1">
      <alignment horizontal="center" vertical="center"/>
      <protection hidden="1"/>
    </xf>
    <xf numFmtId="0" fontId="4" fillId="2" borderId="26" xfId="0" applyFont="1" applyFill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hidden="1"/>
    </xf>
    <xf numFmtId="49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29" xfId="0" applyFont="1" applyFill="1" applyBorder="1" applyAlignment="1" applyProtection="1">
      <alignment horizontal="center" vertical="center" shrinkToFit="1"/>
      <protection locked="0"/>
    </xf>
    <xf numFmtId="0" fontId="4" fillId="2" borderId="30" xfId="0" applyFont="1" applyFill="1" applyBorder="1" applyAlignment="1" applyProtection="1">
      <alignment horizontal="center" vertical="center" shrinkToFit="1"/>
      <protection hidden="1"/>
    </xf>
    <xf numFmtId="0" fontId="4" fillId="2" borderId="31" xfId="0" applyFont="1" applyFill="1" applyBorder="1" applyAlignment="1" applyProtection="1">
      <alignment horizontal="center" vertical="center" shrinkToFit="1"/>
      <protection hidden="1"/>
    </xf>
    <xf numFmtId="0" fontId="8" fillId="2" borderId="32" xfId="0" applyFont="1" applyFill="1" applyBorder="1" applyAlignment="1" applyProtection="1">
      <alignment horizontal="center" vertical="center" shrinkToFit="1"/>
      <protection hidden="1"/>
    </xf>
    <xf numFmtId="38" fontId="4" fillId="2" borderId="33" xfId="1" applyFont="1" applyFill="1" applyBorder="1" applyAlignment="1" applyProtection="1">
      <alignment horizontal="center" vertical="center" shrinkToFit="1"/>
      <protection hidden="1"/>
    </xf>
    <xf numFmtId="38" fontId="4" fillId="2" borderId="2" xfId="1" applyFont="1" applyFill="1" applyBorder="1" applyAlignment="1" applyProtection="1">
      <alignment horizontal="center" vertical="center" shrinkToFit="1"/>
      <protection hidden="1"/>
    </xf>
    <xf numFmtId="0" fontId="4" fillId="2" borderId="34" xfId="0" applyFont="1" applyFill="1" applyBorder="1" applyAlignment="1" applyProtection="1">
      <alignment horizontal="center" vertical="center"/>
      <protection hidden="1"/>
    </xf>
    <xf numFmtId="0" fontId="4" fillId="2" borderId="35" xfId="0" applyFont="1" applyFill="1" applyBorder="1" applyAlignment="1" applyProtection="1">
      <alignment horizontal="center" vertical="center"/>
      <protection hidden="1"/>
    </xf>
    <xf numFmtId="49" fontId="4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2" borderId="36" xfId="0" applyFont="1" applyFill="1" applyBorder="1" applyAlignment="1" applyProtection="1">
      <alignment horizontal="center" vertical="center" shrinkToFit="1"/>
      <protection hidden="1"/>
    </xf>
    <xf numFmtId="0" fontId="8" fillId="2" borderId="37" xfId="0" applyFont="1" applyFill="1" applyBorder="1" applyAlignment="1" applyProtection="1">
      <alignment horizontal="center" vertical="center" shrinkToFit="1"/>
      <protection hidden="1"/>
    </xf>
    <xf numFmtId="0" fontId="4" fillId="2" borderId="38" xfId="0" applyFont="1" applyFill="1" applyBorder="1" applyAlignment="1" applyProtection="1">
      <alignment horizontal="center" vertical="center"/>
      <protection hidden="1"/>
    </xf>
    <xf numFmtId="0" fontId="4" fillId="2" borderId="39" xfId="0" applyFont="1" applyFill="1" applyBorder="1" applyAlignment="1" applyProtection="1">
      <alignment horizontal="center" vertical="center"/>
      <protection hidden="1"/>
    </xf>
    <xf numFmtId="0" fontId="4" fillId="2" borderId="40" xfId="0" applyFont="1" applyFill="1" applyBorder="1" applyAlignment="1" applyProtection="1">
      <alignment horizontal="center" vertical="center"/>
      <protection hidden="1"/>
    </xf>
    <xf numFmtId="49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9" xfId="0" applyFont="1" applyFill="1" applyBorder="1" applyAlignment="1" applyProtection="1">
      <alignment horizontal="center" vertical="center" shrinkToFit="1"/>
      <protection locked="0"/>
    </xf>
    <xf numFmtId="0" fontId="4" fillId="0" borderId="42" xfId="0" applyFont="1" applyFill="1" applyBorder="1" applyAlignment="1" applyProtection="1">
      <alignment horizontal="center" vertical="center" shrinkToFit="1"/>
      <protection locked="0"/>
    </xf>
    <xf numFmtId="0" fontId="4" fillId="2" borderId="43" xfId="0" applyFont="1" applyFill="1" applyBorder="1" applyAlignment="1" applyProtection="1">
      <alignment horizontal="center" vertical="center" shrinkToFit="1"/>
      <protection hidden="1"/>
    </xf>
    <xf numFmtId="0" fontId="8" fillId="2" borderId="44" xfId="0" applyFont="1" applyFill="1" applyBorder="1" applyAlignment="1" applyProtection="1">
      <alignment horizontal="center" vertical="center" shrinkToFit="1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10" fillId="2" borderId="0" xfId="0" applyFont="1" applyFill="1" applyAlignment="1" applyProtection="1">
      <alignment horizontal="left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49" fontId="4" fillId="0" borderId="3" xfId="0" applyNumberFormat="1" applyFont="1" applyFill="1" applyBorder="1" applyAlignment="1" applyProtection="1">
      <alignment horizontal="center" vertical="center"/>
      <protection locked="0"/>
    </xf>
    <xf numFmtId="49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16" xfId="0" applyFont="1" applyFill="1" applyBorder="1" applyAlignment="1" applyProtection="1">
      <alignment horizontal="center" vertical="center" wrapText="1"/>
      <protection hidden="1"/>
    </xf>
    <xf numFmtId="49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10" xfId="0" applyFont="1" applyFill="1" applyBorder="1" applyAlignment="1" applyProtection="1">
      <alignment horizontal="center" vertical="center" wrapText="1"/>
      <protection hidden="1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shrinkToFit="1"/>
      <protection locked="0"/>
    </xf>
    <xf numFmtId="0" fontId="0" fillId="2" borderId="23" xfId="0" applyFill="1" applyBorder="1" applyAlignment="1" applyProtection="1">
      <alignment horizontal="center" vertical="center" shrinkToFit="1"/>
      <protection locked="0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 textRotation="255"/>
      <protection hidden="1"/>
    </xf>
    <xf numFmtId="0" fontId="0" fillId="2" borderId="24" xfId="0" applyFill="1" applyBorder="1" applyAlignment="1" applyProtection="1">
      <alignment horizontal="center" vertical="center" textRotation="255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 wrapText="1"/>
      <protection hidden="1"/>
    </xf>
    <xf numFmtId="49" fontId="6" fillId="0" borderId="20" xfId="2" applyNumberFormat="1" applyFill="1" applyBorder="1" applyAlignment="1" applyProtection="1">
      <alignment horizontal="center" vertical="center" wrapText="1"/>
      <protection locked="0"/>
    </xf>
    <xf numFmtId="49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45" xfId="0" applyFont="1" applyFill="1" applyBorder="1" applyAlignment="1" applyProtection="1">
      <alignment horizontal="center" vertical="center"/>
      <protection hidden="1"/>
    </xf>
    <xf numFmtId="0" fontId="9" fillId="2" borderId="2" xfId="0" applyFont="1" applyFill="1" applyBorder="1" applyAlignment="1" applyProtection="1">
      <alignment horizontal="center" vertical="center"/>
      <protection hidden="1"/>
    </xf>
    <xf numFmtId="38" fontId="9" fillId="2" borderId="2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24" xfId="0" applyFill="1" applyBorder="1" applyAlignment="1" applyProtection="1">
      <alignment horizontal="center" vertical="center" wrapText="1"/>
      <protection hidden="1"/>
    </xf>
    <xf numFmtId="0" fontId="7" fillId="2" borderId="1" xfId="0" applyFont="1" applyFill="1" applyBorder="1" applyAlignment="1" applyProtection="1">
      <alignment horizontal="center" vertical="center" textRotation="255" wrapText="1"/>
      <protection hidden="1"/>
    </xf>
    <xf numFmtId="0" fontId="0" fillId="0" borderId="24" xfId="0" applyBorder="1" applyAlignment="1">
      <alignment horizontal="center" vertical="center" textRotation="255"/>
    </xf>
    <xf numFmtId="0" fontId="6" fillId="2" borderId="0" xfId="2" applyFill="1" applyAlignment="1" applyProtection="1">
      <alignment horizontal="center" vertical="center" shrinkToFit="1"/>
      <protection hidden="1"/>
    </xf>
    <xf numFmtId="0" fontId="0" fillId="2" borderId="0" xfId="0" applyFill="1" applyAlignment="1" applyProtection="1">
      <alignment horizontal="center" vertical="center" shrinkToFit="1"/>
      <protection hidden="1"/>
    </xf>
    <xf numFmtId="0" fontId="0" fillId="0" borderId="0" xfId="0" applyAlignment="1">
      <alignment horizontal="center" vertical="center" shrinkToFit="1"/>
    </xf>
    <xf numFmtId="0" fontId="4" fillId="2" borderId="0" xfId="0" applyFont="1" applyFill="1" applyAlignment="1" applyProtection="1">
      <alignment horizontal="center" vertical="center" shrinkToFi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24" xfId="0" applyFont="1" applyFill="1" applyBorder="1" applyAlignment="1" applyProtection="1">
      <alignment horizontal="center" vertical="center" wrapText="1"/>
      <protection hidden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235;&#22269;&#22823;&#20250;&#65288;&#24499;&#23798;&#65289;&#38306;&#20418;/&#36939;&#21942;&#37096;/H30&#22235;&#22269;&#22823;&#20250;&#30476;&#21029;&#30003;&#36796;&#21463;&#20184;&#3108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（徳島）"/>
      <sheetName val="申込（高知）"/>
      <sheetName val="申込（香川）"/>
      <sheetName val="申込（愛媛）"/>
      <sheetName val="申込（四国外）"/>
      <sheetName val="県内申込表"/>
      <sheetName val="四国内申込表"/>
      <sheetName val="FAX申込書"/>
      <sheetName val="参照"/>
    </sheetNames>
    <sheetDataSet>
      <sheetData sheetId="0"/>
      <sheetData sheetId="1"/>
      <sheetData sheetId="2"/>
      <sheetData sheetId="3"/>
      <sheetData sheetId="4"/>
      <sheetData sheetId="5">
        <row r="5">
          <cell r="AI5" t="str">
            <v>三好</v>
          </cell>
          <cell r="AJ5">
            <v>1</v>
          </cell>
          <cell r="AK5">
            <v>1</v>
          </cell>
        </row>
        <row r="6">
          <cell r="AI6" t="str">
            <v>美馬</v>
          </cell>
          <cell r="AJ6">
            <v>2</v>
          </cell>
          <cell r="AK6">
            <v>41</v>
          </cell>
        </row>
        <row r="7">
          <cell r="AI7" t="str">
            <v>吉野川</v>
          </cell>
          <cell r="AJ7">
            <v>3</v>
          </cell>
          <cell r="AK7">
            <v>81</v>
          </cell>
        </row>
        <row r="8">
          <cell r="AI8" t="str">
            <v>阿波</v>
          </cell>
          <cell r="AJ8">
            <v>4</v>
          </cell>
          <cell r="AK8">
            <v>121</v>
          </cell>
        </row>
        <row r="9">
          <cell r="AI9" t="str">
            <v>板野</v>
          </cell>
          <cell r="AJ9">
            <v>5</v>
          </cell>
          <cell r="AK9">
            <v>161</v>
          </cell>
        </row>
        <row r="10">
          <cell r="AI10" t="str">
            <v>鳴門</v>
          </cell>
          <cell r="AJ10">
            <v>6</v>
          </cell>
          <cell r="AK10">
            <v>201</v>
          </cell>
        </row>
        <row r="11">
          <cell r="AI11" t="str">
            <v>徳島･名東(中)</v>
          </cell>
          <cell r="AJ11">
            <v>7</v>
          </cell>
          <cell r="AK11">
            <v>241</v>
          </cell>
        </row>
        <row r="12">
          <cell r="AI12" t="str">
            <v>徳島･名東(小)</v>
          </cell>
          <cell r="AJ12">
            <v>8</v>
          </cell>
          <cell r="AK12">
            <v>281</v>
          </cell>
        </row>
        <row r="13">
          <cell r="AI13" t="str">
            <v>小松島･勝浦</v>
          </cell>
          <cell r="AJ13">
            <v>9</v>
          </cell>
          <cell r="AK13">
            <v>321</v>
          </cell>
        </row>
        <row r="14">
          <cell r="AI14" t="str">
            <v>名西</v>
          </cell>
          <cell r="AJ14">
            <v>10</v>
          </cell>
          <cell r="AK14">
            <v>361</v>
          </cell>
        </row>
        <row r="15">
          <cell r="AI15" t="str">
            <v>阿南</v>
          </cell>
          <cell r="AJ15">
            <v>11</v>
          </cell>
          <cell r="AK15">
            <v>401</v>
          </cell>
        </row>
        <row r="16">
          <cell r="AI16" t="str">
            <v>那賀</v>
          </cell>
          <cell r="AJ16">
            <v>12</v>
          </cell>
          <cell r="AK16">
            <v>441</v>
          </cell>
        </row>
        <row r="17">
          <cell r="AI17" t="str">
            <v>海部</v>
          </cell>
          <cell r="AJ17">
            <v>13</v>
          </cell>
          <cell r="AK17">
            <v>481</v>
          </cell>
        </row>
        <row r="18">
          <cell r="AI18" t="str">
            <v>その他</v>
          </cell>
          <cell r="AJ18">
            <v>14</v>
          </cell>
          <cell r="AK18">
            <v>521</v>
          </cell>
        </row>
      </sheetData>
      <sheetData sheetId="6"/>
      <sheetData sheetId="7"/>
      <sheetData sheetId="8">
        <row r="6">
          <cell r="A6" t="str">
            <v>徳島県</v>
          </cell>
          <cell r="B6">
            <v>4</v>
          </cell>
        </row>
        <row r="7">
          <cell r="A7" t="str">
            <v>香川県</v>
          </cell>
          <cell r="B7">
            <v>2</v>
          </cell>
        </row>
        <row r="8">
          <cell r="A8" t="str">
            <v>愛媛県</v>
          </cell>
          <cell r="B8">
            <v>3</v>
          </cell>
        </row>
        <row r="9">
          <cell r="A9" t="str">
            <v>高知県</v>
          </cell>
          <cell r="B9">
            <v>1</v>
          </cell>
        </row>
        <row r="10">
          <cell r="A10" t="str">
            <v>愛知県</v>
          </cell>
          <cell r="B10">
            <v>5</v>
          </cell>
        </row>
        <row r="11">
          <cell r="A11" t="str">
            <v>三重県</v>
          </cell>
          <cell r="B11">
            <v>5</v>
          </cell>
        </row>
        <row r="12">
          <cell r="A12" t="str">
            <v>滋賀県</v>
          </cell>
          <cell r="B12">
            <v>5</v>
          </cell>
        </row>
        <row r="13">
          <cell r="A13" t="str">
            <v>京都府</v>
          </cell>
          <cell r="B13">
            <v>5</v>
          </cell>
        </row>
        <row r="14">
          <cell r="A14" t="str">
            <v>大阪府</v>
          </cell>
          <cell r="B14">
            <v>5</v>
          </cell>
        </row>
        <row r="15">
          <cell r="A15" t="str">
            <v>兵庫県</v>
          </cell>
          <cell r="B15">
            <v>5</v>
          </cell>
        </row>
        <row r="16">
          <cell r="A16" t="str">
            <v>奈良県</v>
          </cell>
          <cell r="B16">
            <v>5</v>
          </cell>
        </row>
        <row r="17">
          <cell r="A17" t="str">
            <v>和歌山県</v>
          </cell>
          <cell r="B17">
            <v>5</v>
          </cell>
        </row>
        <row r="18">
          <cell r="A18" t="str">
            <v>鳥取県</v>
          </cell>
          <cell r="B18">
            <v>5</v>
          </cell>
        </row>
        <row r="19">
          <cell r="A19" t="str">
            <v>島根県</v>
          </cell>
          <cell r="B19">
            <v>5</v>
          </cell>
        </row>
        <row r="20">
          <cell r="A20" t="str">
            <v>岡山県</v>
          </cell>
          <cell r="B20">
            <v>5</v>
          </cell>
        </row>
        <row r="21">
          <cell r="A21" t="str">
            <v>広島県</v>
          </cell>
          <cell r="B21">
            <v>5</v>
          </cell>
        </row>
        <row r="22">
          <cell r="A22" t="str">
            <v>山口県</v>
          </cell>
          <cell r="B22">
            <v>5</v>
          </cell>
        </row>
        <row r="23">
          <cell r="A23" t="str">
            <v>福岡県</v>
          </cell>
          <cell r="B23">
            <v>5</v>
          </cell>
        </row>
        <row r="24">
          <cell r="A24" t="str">
            <v>佐賀県</v>
          </cell>
          <cell r="B24">
            <v>5</v>
          </cell>
        </row>
        <row r="25">
          <cell r="A25" t="str">
            <v>長崎県</v>
          </cell>
          <cell r="B25">
            <v>5</v>
          </cell>
        </row>
        <row r="26">
          <cell r="A26" t="str">
            <v>熊本県</v>
          </cell>
          <cell r="B26">
            <v>5</v>
          </cell>
        </row>
        <row r="27">
          <cell r="A27" t="str">
            <v>大分県</v>
          </cell>
          <cell r="B27">
            <v>5</v>
          </cell>
        </row>
        <row r="28">
          <cell r="A28" t="str">
            <v>宮崎県</v>
          </cell>
          <cell r="B28">
            <v>5</v>
          </cell>
        </row>
        <row r="29">
          <cell r="A29" t="str">
            <v>鹿児島県</v>
          </cell>
          <cell r="B29">
            <v>5</v>
          </cell>
        </row>
        <row r="30">
          <cell r="A30" t="str">
            <v>沖縄県</v>
          </cell>
          <cell r="B30">
            <v>5</v>
          </cell>
        </row>
        <row r="31">
          <cell r="A31" t="str">
            <v>北海道</v>
          </cell>
          <cell r="B31">
            <v>5</v>
          </cell>
        </row>
        <row r="32">
          <cell r="A32" t="str">
            <v>青森県</v>
          </cell>
          <cell r="B32">
            <v>5</v>
          </cell>
        </row>
        <row r="33">
          <cell r="A33" t="str">
            <v>岩手県</v>
          </cell>
          <cell r="B33">
            <v>5</v>
          </cell>
        </row>
        <row r="34">
          <cell r="A34" t="str">
            <v>宮城県</v>
          </cell>
          <cell r="B34">
            <v>5</v>
          </cell>
        </row>
        <row r="35">
          <cell r="A35" t="str">
            <v>秋田県</v>
          </cell>
          <cell r="B35">
            <v>5</v>
          </cell>
        </row>
        <row r="36">
          <cell r="A36" t="str">
            <v>山形県</v>
          </cell>
          <cell r="B36">
            <v>5</v>
          </cell>
        </row>
        <row r="37">
          <cell r="A37" t="str">
            <v>福島県</v>
          </cell>
          <cell r="B37">
            <v>5</v>
          </cell>
        </row>
        <row r="38">
          <cell r="A38" t="str">
            <v>茨城県</v>
          </cell>
          <cell r="B38">
            <v>5</v>
          </cell>
        </row>
        <row r="39">
          <cell r="A39" t="str">
            <v>栃木県</v>
          </cell>
          <cell r="B39">
            <v>5</v>
          </cell>
        </row>
        <row r="40">
          <cell r="A40" t="str">
            <v>群馬県</v>
          </cell>
          <cell r="B40">
            <v>5</v>
          </cell>
        </row>
        <row r="41">
          <cell r="A41" t="str">
            <v>埼玉県</v>
          </cell>
          <cell r="B41">
            <v>5</v>
          </cell>
        </row>
        <row r="42">
          <cell r="A42" t="str">
            <v>千葉県</v>
          </cell>
          <cell r="B42">
            <v>5</v>
          </cell>
        </row>
        <row r="43">
          <cell r="A43" t="str">
            <v>東京都</v>
          </cell>
          <cell r="B43">
            <v>5</v>
          </cell>
        </row>
        <row r="44">
          <cell r="A44" t="str">
            <v>神奈川県</v>
          </cell>
          <cell r="B44">
            <v>5</v>
          </cell>
        </row>
        <row r="45">
          <cell r="A45" t="str">
            <v>新潟県</v>
          </cell>
          <cell r="B45">
            <v>5</v>
          </cell>
        </row>
        <row r="46">
          <cell r="A46" t="str">
            <v>富山県</v>
          </cell>
          <cell r="B46">
            <v>5</v>
          </cell>
        </row>
        <row r="47">
          <cell r="A47" t="str">
            <v>石川県</v>
          </cell>
          <cell r="B47">
            <v>5</v>
          </cell>
        </row>
        <row r="48">
          <cell r="A48" t="str">
            <v>福井県</v>
          </cell>
          <cell r="B48">
            <v>5</v>
          </cell>
        </row>
        <row r="49">
          <cell r="A49" t="str">
            <v>山梨県</v>
          </cell>
          <cell r="B49">
            <v>5</v>
          </cell>
        </row>
        <row r="50">
          <cell r="A50" t="str">
            <v>長野県</v>
          </cell>
          <cell r="B50">
            <v>5</v>
          </cell>
        </row>
        <row r="51">
          <cell r="A51" t="str">
            <v>岐阜県</v>
          </cell>
          <cell r="B51">
            <v>5</v>
          </cell>
        </row>
        <row r="52">
          <cell r="A52" t="str">
            <v>静岡県</v>
          </cell>
          <cell r="B52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pply@shikoku2018.tokujiken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G37"/>
  <sheetViews>
    <sheetView tabSelected="1" zoomScaleNormal="100" workbookViewId="0">
      <pane ySplit="9" topLeftCell="A10" activePane="bottomLeft" state="frozen"/>
      <selection pane="bottomLeft" activeCell="F4" sqref="F4:F5"/>
    </sheetView>
  </sheetViews>
  <sheetFormatPr defaultColWidth="8.625" defaultRowHeight="21" customHeight="1"/>
  <cols>
    <col min="1" max="1" width="3.375" style="1" customWidth="1"/>
    <col min="2" max="5" width="3.375" style="1" hidden="1" customWidth="1"/>
    <col min="6" max="6" width="10" style="1" customWidth="1"/>
    <col min="7" max="7" width="13.25" style="1" customWidth="1"/>
    <col min="8" max="8" width="6.75" style="1" customWidth="1"/>
    <col min="9" max="9" width="11.25" style="1" customWidth="1"/>
    <col min="10" max="10" width="6" style="1" customWidth="1"/>
    <col min="11" max="11" width="15" style="1" customWidth="1"/>
    <col min="12" max="12" width="6.875" style="1" hidden="1" customWidth="1"/>
    <col min="13" max="14" width="9.25" style="1" customWidth="1"/>
    <col min="15" max="16" width="5.25" style="1" customWidth="1"/>
    <col min="17" max="17" width="5.25" style="1" hidden="1" customWidth="1"/>
    <col min="18" max="20" width="5.25" style="1" customWidth="1"/>
    <col min="21" max="21" width="5.5" style="1" customWidth="1"/>
    <col min="22" max="24" width="5.5" style="1" hidden="1" customWidth="1"/>
    <col min="25" max="25" width="2.5" style="1" customWidth="1"/>
    <col min="26" max="29" width="5.5" style="1" customWidth="1"/>
    <col min="30" max="30" width="8.625" style="1" customWidth="1"/>
    <col min="31" max="31" width="10.75" style="1" hidden="1" customWidth="1"/>
    <col min="32" max="33" width="8.625" style="1" hidden="1" customWidth="1"/>
    <col min="34" max="34" width="8.625" style="1" customWidth="1"/>
    <col min="35" max="16384" width="8.625" style="1"/>
  </cols>
  <sheetData>
    <row r="1" spans="1:33" ht="21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</row>
    <row r="2" spans="1:33" ht="21" customHeight="1">
      <c r="AC2" s="2" t="s">
        <v>1</v>
      </c>
    </row>
    <row r="3" spans="1:33" ht="21" customHeight="1" thickBot="1">
      <c r="F3" s="3" t="s">
        <v>2</v>
      </c>
      <c r="G3" s="52" t="s">
        <v>3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C3" s="4" t="s">
        <v>4</v>
      </c>
      <c r="AE3" s="5" t="s">
        <v>5</v>
      </c>
    </row>
    <row r="4" spans="1:33" ht="21" customHeight="1" thickTop="1" thickBot="1">
      <c r="F4" s="53"/>
      <c r="G4" s="55" t="s">
        <v>6</v>
      </c>
      <c r="H4" s="57"/>
      <c r="I4" s="58"/>
      <c r="J4" s="59"/>
      <c r="K4" s="55" t="s">
        <v>7</v>
      </c>
      <c r="L4" s="6"/>
      <c r="M4" s="57"/>
      <c r="N4" s="58"/>
      <c r="O4" s="59"/>
      <c r="P4" s="63" t="s">
        <v>58</v>
      </c>
      <c r="Q4" s="64"/>
      <c r="R4" s="65"/>
      <c r="S4" s="66"/>
      <c r="T4" s="67"/>
      <c r="U4" s="67"/>
      <c r="V4" s="67"/>
      <c r="W4" s="67"/>
      <c r="X4" s="67"/>
      <c r="Y4" s="67"/>
      <c r="Z4" s="67"/>
      <c r="AA4" s="68"/>
      <c r="AC4" s="69"/>
      <c r="AE4" s="5">
        <f>($AC$4-1)*15+1</f>
        <v>-14</v>
      </c>
    </row>
    <row r="5" spans="1:33" ht="21" customHeight="1" thickBot="1">
      <c r="F5" s="54"/>
      <c r="G5" s="56"/>
      <c r="H5" s="60"/>
      <c r="I5" s="61"/>
      <c r="J5" s="62"/>
      <c r="K5" s="56"/>
      <c r="L5" s="6"/>
      <c r="M5" s="60"/>
      <c r="N5" s="61"/>
      <c r="O5" s="62"/>
      <c r="P5" s="63" t="s">
        <v>8</v>
      </c>
      <c r="Q5" s="64"/>
      <c r="R5" s="65"/>
      <c r="S5" s="77"/>
      <c r="T5" s="78"/>
      <c r="U5" s="78"/>
      <c r="V5" s="78"/>
      <c r="W5" s="78"/>
      <c r="X5" s="78"/>
      <c r="Y5" s="78"/>
      <c r="Z5" s="78"/>
      <c r="AA5" s="79"/>
      <c r="AC5" s="70"/>
    </row>
    <row r="6" spans="1:33" ht="21" customHeight="1">
      <c r="F6" s="7" t="s">
        <v>9</v>
      </c>
      <c r="G6" s="8"/>
      <c r="H6" s="8"/>
      <c r="I6" s="8"/>
      <c r="J6" s="8"/>
      <c r="K6" s="8"/>
      <c r="L6" s="8"/>
      <c r="M6" s="8"/>
      <c r="N6" s="7" t="s">
        <v>10</v>
      </c>
      <c r="P6" s="8"/>
      <c r="Q6" s="8"/>
      <c r="R6" s="8"/>
      <c r="S6" s="8"/>
    </row>
    <row r="7" spans="1:33" ht="18" customHeight="1">
      <c r="A7" s="71" t="s">
        <v>11</v>
      </c>
      <c r="B7" s="73" t="s">
        <v>12</v>
      </c>
      <c r="C7" s="73" t="s">
        <v>13</v>
      </c>
      <c r="D7" s="3"/>
      <c r="E7" s="73" t="s">
        <v>14</v>
      </c>
      <c r="F7" s="75" t="s">
        <v>56</v>
      </c>
      <c r="G7" s="75"/>
      <c r="H7" s="71" t="s">
        <v>15</v>
      </c>
      <c r="I7" s="75" t="s">
        <v>55</v>
      </c>
      <c r="J7" s="75"/>
      <c r="K7" s="75"/>
      <c r="L7" s="75"/>
      <c r="M7" s="75"/>
      <c r="N7" s="75"/>
      <c r="O7" s="75" t="s">
        <v>16</v>
      </c>
      <c r="P7" s="75"/>
      <c r="Q7" s="75"/>
      <c r="R7" s="75"/>
      <c r="S7" s="75"/>
      <c r="T7" s="75"/>
      <c r="U7" s="75"/>
      <c r="V7" s="5"/>
      <c r="W7" s="5"/>
      <c r="X7" s="5"/>
      <c r="Y7" s="86" t="s">
        <v>17</v>
      </c>
      <c r="Z7" s="75" t="s">
        <v>57</v>
      </c>
      <c r="AA7" s="75"/>
      <c r="AB7" s="75"/>
      <c r="AC7" s="75"/>
    </row>
    <row r="8" spans="1:33" ht="18" customHeight="1">
      <c r="A8" s="72"/>
      <c r="B8" s="74"/>
      <c r="C8" s="74"/>
      <c r="D8" s="9"/>
      <c r="E8" s="74"/>
      <c r="F8" s="71" t="s">
        <v>6</v>
      </c>
      <c r="G8" s="71" t="s">
        <v>18</v>
      </c>
      <c r="H8" s="72"/>
      <c r="I8" s="71" t="s">
        <v>7</v>
      </c>
      <c r="J8" s="52" t="s">
        <v>19</v>
      </c>
      <c r="K8" s="71" t="s">
        <v>54</v>
      </c>
      <c r="L8" s="3"/>
      <c r="M8" s="71" t="s">
        <v>58</v>
      </c>
      <c r="N8" s="71" t="s">
        <v>20</v>
      </c>
      <c r="O8" s="52" t="s">
        <v>59</v>
      </c>
      <c r="P8" s="52" t="s">
        <v>60</v>
      </c>
      <c r="Q8" s="10"/>
      <c r="R8" s="52" t="s">
        <v>21</v>
      </c>
      <c r="S8" s="52" t="s">
        <v>22</v>
      </c>
      <c r="T8" s="71" t="s">
        <v>23</v>
      </c>
      <c r="U8" s="92" t="s">
        <v>24</v>
      </c>
      <c r="V8" s="84"/>
      <c r="W8" s="11"/>
      <c r="X8" s="11"/>
      <c r="Y8" s="87"/>
      <c r="Z8" s="12" t="s">
        <v>25</v>
      </c>
      <c r="AA8" s="12" t="s">
        <v>26</v>
      </c>
      <c r="AB8" s="12" t="s">
        <v>27</v>
      </c>
      <c r="AC8" s="64" t="s">
        <v>28</v>
      </c>
      <c r="AD8" s="13"/>
      <c r="AE8" s="5"/>
      <c r="AF8" s="5" t="s">
        <v>29</v>
      </c>
    </row>
    <row r="9" spans="1:33" ht="18" customHeight="1" thickBot="1">
      <c r="A9" s="72"/>
      <c r="B9" s="74"/>
      <c r="C9" s="74"/>
      <c r="D9" s="9"/>
      <c r="E9" s="74"/>
      <c r="F9" s="72"/>
      <c r="G9" s="72"/>
      <c r="H9" s="72"/>
      <c r="I9" s="72"/>
      <c r="J9" s="76"/>
      <c r="K9" s="72"/>
      <c r="L9" s="9"/>
      <c r="M9" s="72"/>
      <c r="N9" s="72"/>
      <c r="O9" s="76"/>
      <c r="P9" s="76"/>
      <c r="Q9" s="14"/>
      <c r="R9" s="76"/>
      <c r="S9" s="76"/>
      <c r="T9" s="72"/>
      <c r="U9" s="93"/>
      <c r="V9" s="85"/>
      <c r="W9" s="15"/>
      <c r="X9" s="15"/>
      <c r="Y9" s="87"/>
      <c r="Z9" s="4" t="s">
        <v>30</v>
      </c>
      <c r="AA9" s="12" t="s">
        <v>31</v>
      </c>
      <c r="AB9" s="12" t="s">
        <v>32</v>
      </c>
      <c r="AC9" s="64"/>
      <c r="AD9" s="13"/>
      <c r="AE9" s="5" t="s">
        <v>33</v>
      </c>
      <c r="AF9" s="5">
        <f>COUNTA(F10:F24)-AF10</f>
        <v>0</v>
      </c>
    </row>
    <row r="10" spans="1:33" ht="19.5" customHeight="1" thickTop="1">
      <c r="A10" s="16">
        <v>1</v>
      </c>
      <c r="B10" s="17">
        <f>AE4</f>
        <v>-14</v>
      </c>
      <c r="C10" s="17" t="str">
        <f>IF(F10="","",$F$4)</f>
        <v/>
      </c>
      <c r="D10" s="17"/>
      <c r="E10" s="18" t="str">
        <f>IF(F10="","","四国内")</f>
        <v/>
      </c>
      <c r="F10" s="19"/>
      <c r="G10" s="20"/>
      <c r="H10" s="20"/>
      <c r="I10" s="20"/>
      <c r="J10" s="20"/>
      <c r="K10" s="20"/>
      <c r="L10" s="20"/>
      <c r="M10" s="20"/>
      <c r="N10" s="20"/>
      <c r="O10" s="21"/>
      <c r="P10" s="21"/>
      <c r="Q10" s="22"/>
      <c r="R10" s="22"/>
      <c r="S10" s="22"/>
      <c r="T10" s="22"/>
      <c r="U10" s="23"/>
      <c r="V10" s="24"/>
      <c r="W10" s="25"/>
      <c r="X10" s="25"/>
      <c r="Y10" s="26" t="str">
        <f>IF(F10="","",$H$4)</f>
        <v/>
      </c>
      <c r="Z10" s="27" t="str">
        <f>IF(F10="","",3500)</f>
        <v/>
      </c>
      <c r="AA10" s="28" t="str">
        <f>IF(T10="","",1000)</f>
        <v/>
      </c>
      <c r="AB10" s="28" t="str">
        <f>IF(U10="","",6000)</f>
        <v/>
      </c>
      <c r="AC10" s="28" t="str">
        <f>IF(SUM(Z10:AB10)=0,"",SUM(Z10:AB10))</f>
        <v/>
      </c>
      <c r="AD10" s="13"/>
      <c r="AE10" s="5" t="s">
        <v>34</v>
      </c>
      <c r="AF10" s="5">
        <f>COUNTIF(S$10:S$24,"○")</f>
        <v>0</v>
      </c>
    </row>
    <row r="11" spans="1:33" ht="19.5" customHeight="1">
      <c r="A11" s="29">
        <v>2</v>
      </c>
      <c r="B11" s="5">
        <f>B10+1</f>
        <v>-13</v>
      </c>
      <c r="C11" s="5" t="str">
        <f t="shared" ref="C11:C24" si="0">IF(F11="","",$F$4)</f>
        <v/>
      </c>
      <c r="D11" s="5"/>
      <c r="E11" s="30" t="str">
        <f t="shared" ref="E11:E24" si="1">IF(F11="","","四国内")</f>
        <v/>
      </c>
      <c r="F11" s="31"/>
      <c r="G11" s="32"/>
      <c r="H11" s="32"/>
      <c r="I11" s="32"/>
      <c r="J11" s="32"/>
      <c r="K11" s="32"/>
      <c r="L11" s="32"/>
      <c r="M11" s="32"/>
      <c r="N11" s="32"/>
      <c r="O11" s="33"/>
      <c r="P11" s="33"/>
      <c r="Q11" s="34"/>
      <c r="R11" s="34"/>
      <c r="S11" s="34"/>
      <c r="T11" s="34"/>
      <c r="U11" s="35"/>
      <c r="V11" s="36"/>
      <c r="W11" s="36"/>
      <c r="X11" s="36"/>
      <c r="Y11" s="37" t="str">
        <f t="shared" ref="Y11:Y24" si="2">IF(F11="","",$H$4)</f>
        <v/>
      </c>
      <c r="Z11" s="27" t="str">
        <f t="shared" ref="Z11:Z24" si="3">IF(F11="","",3500)</f>
        <v/>
      </c>
      <c r="AA11" s="28" t="str">
        <f t="shared" ref="AA11:AA24" si="4">IF(T11="","",1000)</f>
        <v/>
      </c>
      <c r="AB11" s="28" t="str">
        <f t="shared" ref="AB11:AB24" si="5">IF(U11="","",6000)</f>
        <v/>
      </c>
      <c r="AC11" s="28" t="str">
        <f t="shared" ref="AC11:AC24" si="6">IF(SUM(Z11:AB11)=0,"",SUM(Z11:AB11))</f>
        <v/>
      </c>
      <c r="AD11" s="13"/>
      <c r="AE11" s="5" t="s">
        <v>35</v>
      </c>
      <c r="AF11" s="5">
        <f>COUNTIF(T$10:T$24,"○")</f>
        <v>0</v>
      </c>
    </row>
    <row r="12" spans="1:33" ht="19.5" customHeight="1">
      <c r="A12" s="29">
        <v>3</v>
      </c>
      <c r="B12" s="5">
        <f t="shared" ref="B12:B24" si="7">B11+1</f>
        <v>-12</v>
      </c>
      <c r="C12" s="5" t="str">
        <f t="shared" si="0"/>
        <v/>
      </c>
      <c r="D12" s="5"/>
      <c r="E12" s="30" t="str">
        <f t="shared" si="1"/>
        <v/>
      </c>
      <c r="F12" s="31"/>
      <c r="G12" s="32"/>
      <c r="H12" s="32"/>
      <c r="I12" s="32"/>
      <c r="J12" s="32"/>
      <c r="K12" s="32"/>
      <c r="L12" s="32"/>
      <c r="M12" s="32"/>
      <c r="N12" s="32"/>
      <c r="O12" s="33"/>
      <c r="P12" s="33"/>
      <c r="Q12" s="34"/>
      <c r="R12" s="34"/>
      <c r="S12" s="34"/>
      <c r="T12" s="34"/>
      <c r="U12" s="35"/>
      <c r="V12" s="36"/>
      <c r="W12" s="36"/>
      <c r="X12" s="36"/>
      <c r="Y12" s="37" t="str">
        <f t="shared" si="2"/>
        <v/>
      </c>
      <c r="Z12" s="27" t="str">
        <f t="shared" si="3"/>
        <v/>
      </c>
      <c r="AA12" s="28" t="str">
        <f t="shared" si="4"/>
        <v/>
      </c>
      <c r="AB12" s="28" t="str">
        <f t="shared" si="5"/>
        <v/>
      </c>
      <c r="AC12" s="28" t="str">
        <f t="shared" si="6"/>
        <v/>
      </c>
      <c r="AD12" s="13"/>
      <c r="AE12" s="5" t="s">
        <v>36</v>
      </c>
      <c r="AF12" s="5">
        <f>COUNTIF(U$10:U$24,"○")</f>
        <v>0</v>
      </c>
    </row>
    <row r="13" spans="1:33" ht="19.5" customHeight="1">
      <c r="A13" s="29">
        <v>4</v>
      </c>
      <c r="B13" s="5">
        <f t="shared" si="7"/>
        <v>-11</v>
      </c>
      <c r="C13" s="5" t="str">
        <f t="shared" si="0"/>
        <v/>
      </c>
      <c r="D13" s="5"/>
      <c r="E13" s="30" t="str">
        <f t="shared" si="1"/>
        <v/>
      </c>
      <c r="F13" s="31"/>
      <c r="G13" s="32"/>
      <c r="H13" s="32"/>
      <c r="I13" s="32"/>
      <c r="J13" s="32"/>
      <c r="K13" s="32"/>
      <c r="L13" s="32"/>
      <c r="M13" s="32"/>
      <c r="N13" s="32"/>
      <c r="O13" s="33"/>
      <c r="P13" s="33"/>
      <c r="Q13" s="34"/>
      <c r="R13" s="34"/>
      <c r="S13" s="34"/>
      <c r="T13" s="34"/>
      <c r="U13" s="35"/>
      <c r="V13" s="36"/>
      <c r="W13" s="36"/>
      <c r="X13" s="36"/>
      <c r="Y13" s="37" t="str">
        <f t="shared" si="2"/>
        <v/>
      </c>
      <c r="Z13" s="27" t="str">
        <f t="shared" si="3"/>
        <v/>
      </c>
      <c r="AA13" s="28" t="str">
        <f t="shared" si="4"/>
        <v/>
      </c>
      <c r="AB13" s="28" t="str">
        <f t="shared" si="5"/>
        <v/>
      </c>
      <c r="AC13" s="28" t="str">
        <f t="shared" si="6"/>
        <v/>
      </c>
      <c r="AD13" s="13"/>
    </row>
    <row r="14" spans="1:33" ht="19.5" customHeight="1">
      <c r="A14" s="29">
        <v>5</v>
      </c>
      <c r="B14" s="5">
        <f t="shared" si="7"/>
        <v>-10</v>
      </c>
      <c r="C14" s="5" t="str">
        <f t="shared" si="0"/>
        <v/>
      </c>
      <c r="D14" s="5"/>
      <c r="E14" s="30" t="str">
        <f t="shared" si="1"/>
        <v/>
      </c>
      <c r="F14" s="31"/>
      <c r="G14" s="32"/>
      <c r="H14" s="32"/>
      <c r="I14" s="32"/>
      <c r="J14" s="32"/>
      <c r="K14" s="32"/>
      <c r="L14" s="32"/>
      <c r="M14" s="32"/>
      <c r="N14" s="32"/>
      <c r="O14" s="33"/>
      <c r="P14" s="33"/>
      <c r="Q14" s="34"/>
      <c r="R14" s="34"/>
      <c r="S14" s="34"/>
      <c r="T14" s="34"/>
      <c r="U14" s="35"/>
      <c r="V14" s="36"/>
      <c r="W14" s="36"/>
      <c r="X14" s="36"/>
      <c r="Y14" s="37" t="str">
        <f t="shared" si="2"/>
        <v/>
      </c>
      <c r="Z14" s="27" t="str">
        <f t="shared" si="3"/>
        <v/>
      </c>
      <c r="AA14" s="28" t="str">
        <f t="shared" si="4"/>
        <v/>
      </c>
      <c r="AB14" s="28" t="str">
        <f t="shared" si="5"/>
        <v/>
      </c>
      <c r="AC14" s="28" t="str">
        <f t="shared" si="6"/>
        <v/>
      </c>
      <c r="AD14" s="13"/>
      <c r="AE14" s="5"/>
      <c r="AF14" s="5" t="s">
        <v>37</v>
      </c>
      <c r="AG14" s="5" t="s">
        <v>38</v>
      </c>
    </row>
    <row r="15" spans="1:33" ht="19.5" customHeight="1">
      <c r="A15" s="29">
        <v>6</v>
      </c>
      <c r="B15" s="5">
        <f t="shared" si="7"/>
        <v>-9</v>
      </c>
      <c r="C15" s="5" t="str">
        <f t="shared" si="0"/>
        <v/>
      </c>
      <c r="D15" s="5"/>
      <c r="E15" s="30" t="str">
        <f t="shared" si="1"/>
        <v/>
      </c>
      <c r="F15" s="31"/>
      <c r="G15" s="32"/>
      <c r="H15" s="32"/>
      <c r="I15" s="32"/>
      <c r="J15" s="32"/>
      <c r="K15" s="32"/>
      <c r="L15" s="32"/>
      <c r="M15" s="32"/>
      <c r="N15" s="32"/>
      <c r="O15" s="33"/>
      <c r="P15" s="33"/>
      <c r="Q15" s="34"/>
      <c r="R15" s="34"/>
      <c r="S15" s="34"/>
      <c r="T15" s="34"/>
      <c r="U15" s="35"/>
      <c r="V15" s="36"/>
      <c r="W15" s="36"/>
      <c r="X15" s="36"/>
      <c r="Y15" s="37" t="str">
        <f t="shared" si="2"/>
        <v/>
      </c>
      <c r="Z15" s="27" t="str">
        <f t="shared" si="3"/>
        <v/>
      </c>
      <c r="AA15" s="28" t="str">
        <f t="shared" si="4"/>
        <v/>
      </c>
      <c r="AB15" s="28" t="str">
        <f t="shared" si="5"/>
        <v/>
      </c>
      <c r="AC15" s="28" t="str">
        <f t="shared" si="6"/>
        <v/>
      </c>
      <c r="AD15" s="13"/>
      <c r="AE15" s="5" t="s">
        <v>39</v>
      </c>
      <c r="AF15" s="5">
        <f>COUNTIF(O10:O24,1)</f>
        <v>0</v>
      </c>
      <c r="AG15" s="5">
        <f>COUNTIF(P10:P24,1)</f>
        <v>0</v>
      </c>
    </row>
    <row r="16" spans="1:33" ht="19.5" customHeight="1">
      <c r="A16" s="29">
        <v>7</v>
      </c>
      <c r="B16" s="5">
        <f t="shared" si="7"/>
        <v>-8</v>
      </c>
      <c r="C16" s="5" t="str">
        <f t="shared" si="0"/>
        <v/>
      </c>
      <c r="D16" s="5"/>
      <c r="E16" s="30" t="str">
        <f t="shared" si="1"/>
        <v/>
      </c>
      <c r="F16" s="31"/>
      <c r="G16" s="32"/>
      <c r="H16" s="32"/>
      <c r="I16" s="32"/>
      <c r="J16" s="32"/>
      <c r="K16" s="32"/>
      <c r="L16" s="32"/>
      <c r="M16" s="32"/>
      <c r="N16" s="32"/>
      <c r="O16" s="33"/>
      <c r="P16" s="33"/>
      <c r="Q16" s="34"/>
      <c r="R16" s="34"/>
      <c r="S16" s="34"/>
      <c r="T16" s="34"/>
      <c r="U16" s="35"/>
      <c r="V16" s="36"/>
      <c r="W16" s="36"/>
      <c r="X16" s="36"/>
      <c r="Y16" s="37" t="str">
        <f t="shared" si="2"/>
        <v/>
      </c>
      <c r="Z16" s="27" t="str">
        <f t="shared" si="3"/>
        <v/>
      </c>
      <c r="AA16" s="28" t="str">
        <f t="shared" si="4"/>
        <v/>
      </c>
      <c r="AB16" s="28" t="str">
        <f t="shared" si="5"/>
        <v/>
      </c>
      <c r="AC16" s="28" t="str">
        <f t="shared" si="6"/>
        <v/>
      </c>
      <c r="AD16" s="13"/>
      <c r="AE16" s="5" t="s">
        <v>40</v>
      </c>
      <c r="AF16" s="5">
        <f>COUNTIF(O10:O24,2)</f>
        <v>0</v>
      </c>
      <c r="AG16" s="5">
        <f>COUNTIF(P10:P24,2)</f>
        <v>0</v>
      </c>
    </row>
    <row r="17" spans="1:33" ht="19.5" customHeight="1">
      <c r="A17" s="29">
        <v>8</v>
      </c>
      <c r="B17" s="5">
        <f t="shared" si="7"/>
        <v>-7</v>
      </c>
      <c r="C17" s="5" t="str">
        <f t="shared" si="0"/>
        <v/>
      </c>
      <c r="D17" s="5"/>
      <c r="E17" s="30" t="str">
        <f t="shared" si="1"/>
        <v/>
      </c>
      <c r="F17" s="31"/>
      <c r="G17" s="32"/>
      <c r="H17" s="32"/>
      <c r="I17" s="32"/>
      <c r="J17" s="32"/>
      <c r="K17" s="32"/>
      <c r="L17" s="32"/>
      <c r="M17" s="32"/>
      <c r="N17" s="32"/>
      <c r="O17" s="33"/>
      <c r="P17" s="33"/>
      <c r="Q17" s="34"/>
      <c r="R17" s="34"/>
      <c r="S17" s="34"/>
      <c r="T17" s="34"/>
      <c r="U17" s="35"/>
      <c r="V17" s="36"/>
      <c r="W17" s="36"/>
      <c r="X17" s="36"/>
      <c r="Y17" s="37" t="str">
        <f t="shared" si="2"/>
        <v/>
      </c>
      <c r="Z17" s="27" t="str">
        <f t="shared" si="3"/>
        <v/>
      </c>
      <c r="AA17" s="28" t="str">
        <f t="shared" si="4"/>
        <v/>
      </c>
      <c r="AB17" s="28" t="str">
        <f t="shared" si="5"/>
        <v/>
      </c>
      <c r="AC17" s="28" t="str">
        <f t="shared" si="6"/>
        <v/>
      </c>
      <c r="AD17" s="13"/>
      <c r="AE17" s="5" t="s">
        <v>41</v>
      </c>
      <c r="AF17" s="5">
        <f>COUNTIF(O10:O24,3)</f>
        <v>0</v>
      </c>
      <c r="AG17" s="5">
        <f>COUNTIF(P10:P24,3)</f>
        <v>0</v>
      </c>
    </row>
    <row r="18" spans="1:33" ht="19.5" customHeight="1">
      <c r="A18" s="29">
        <v>9</v>
      </c>
      <c r="B18" s="5">
        <f t="shared" si="7"/>
        <v>-6</v>
      </c>
      <c r="C18" s="5" t="str">
        <f t="shared" si="0"/>
        <v/>
      </c>
      <c r="D18" s="5"/>
      <c r="E18" s="30" t="str">
        <f t="shared" si="1"/>
        <v/>
      </c>
      <c r="F18" s="31"/>
      <c r="G18" s="32"/>
      <c r="H18" s="32"/>
      <c r="I18" s="32"/>
      <c r="J18" s="32"/>
      <c r="K18" s="32"/>
      <c r="L18" s="32"/>
      <c r="M18" s="32"/>
      <c r="N18" s="32"/>
      <c r="O18" s="33"/>
      <c r="P18" s="33"/>
      <c r="Q18" s="34"/>
      <c r="R18" s="34"/>
      <c r="S18" s="34"/>
      <c r="T18" s="34"/>
      <c r="U18" s="35"/>
      <c r="V18" s="36"/>
      <c r="W18" s="36"/>
      <c r="X18" s="36"/>
      <c r="Y18" s="37" t="str">
        <f t="shared" si="2"/>
        <v/>
      </c>
      <c r="Z18" s="27" t="str">
        <f t="shared" si="3"/>
        <v/>
      </c>
      <c r="AA18" s="28" t="str">
        <f t="shared" si="4"/>
        <v/>
      </c>
      <c r="AB18" s="28" t="str">
        <f t="shared" si="5"/>
        <v/>
      </c>
      <c r="AC18" s="28" t="str">
        <f t="shared" si="6"/>
        <v/>
      </c>
      <c r="AD18" s="13"/>
      <c r="AE18" s="5" t="s">
        <v>42</v>
      </c>
      <c r="AF18" s="5">
        <f>COUNTIF(O10:O24,4)</f>
        <v>0</v>
      </c>
      <c r="AG18" s="5">
        <f>COUNTIF(P10:P24,4)</f>
        <v>0</v>
      </c>
    </row>
    <row r="19" spans="1:33" ht="19.5" customHeight="1">
      <c r="A19" s="29">
        <v>10</v>
      </c>
      <c r="B19" s="5">
        <f t="shared" si="7"/>
        <v>-5</v>
      </c>
      <c r="C19" s="5" t="str">
        <f t="shared" si="0"/>
        <v/>
      </c>
      <c r="D19" s="5"/>
      <c r="E19" s="30" t="str">
        <f t="shared" si="1"/>
        <v/>
      </c>
      <c r="F19" s="31"/>
      <c r="G19" s="32"/>
      <c r="H19" s="32"/>
      <c r="I19" s="32"/>
      <c r="J19" s="32"/>
      <c r="K19" s="32"/>
      <c r="L19" s="32"/>
      <c r="M19" s="32"/>
      <c r="N19" s="32"/>
      <c r="O19" s="33"/>
      <c r="P19" s="33"/>
      <c r="Q19" s="34"/>
      <c r="R19" s="34"/>
      <c r="S19" s="34"/>
      <c r="T19" s="34"/>
      <c r="U19" s="35"/>
      <c r="V19" s="36"/>
      <c r="W19" s="36"/>
      <c r="X19" s="36"/>
      <c r="Y19" s="37" t="str">
        <f t="shared" si="2"/>
        <v/>
      </c>
      <c r="Z19" s="27" t="str">
        <f t="shared" si="3"/>
        <v/>
      </c>
      <c r="AA19" s="28" t="str">
        <f t="shared" si="4"/>
        <v/>
      </c>
      <c r="AB19" s="28" t="str">
        <f t="shared" si="5"/>
        <v/>
      </c>
      <c r="AC19" s="28" t="str">
        <f t="shared" si="6"/>
        <v/>
      </c>
      <c r="AD19" s="13"/>
      <c r="AE19" s="5" t="s">
        <v>43</v>
      </c>
      <c r="AF19" s="5">
        <f>COUNTIF(O10:O24,5)</f>
        <v>0</v>
      </c>
      <c r="AG19" s="5">
        <f>COUNTIF(P10:P24,5)</f>
        <v>0</v>
      </c>
    </row>
    <row r="20" spans="1:33" ht="19.5" customHeight="1">
      <c r="A20" s="29">
        <v>11</v>
      </c>
      <c r="B20" s="5">
        <f t="shared" si="7"/>
        <v>-4</v>
      </c>
      <c r="C20" s="5" t="str">
        <f t="shared" si="0"/>
        <v/>
      </c>
      <c r="D20" s="5"/>
      <c r="E20" s="30" t="str">
        <f t="shared" si="1"/>
        <v/>
      </c>
      <c r="F20" s="31"/>
      <c r="G20" s="32"/>
      <c r="H20" s="32"/>
      <c r="I20" s="32"/>
      <c r="J20" s="32"/>
      <c r="K20" s="32"/>
      <c r="L20" s="32"/>
      <c r="M20" s="32"/>
      <c r="N20" s="32"/>
      <c r="O20" s="33"/>
      <c r="P20" s="33"/>
      <c r="Q20" s="34"/>
      <c r="R20" s="34"/>
      <c r="S20" s="34"/>
      <c r="T20" s="34"/>
      <c r="U20" s="35"/>
      <c r="V20" s="36"/>
      <c r="W20" s="36"/>
      <c r="X20" s="36"/>
      <c r="Y20" s="37" t="str">
        <f t="shared" si="2"/>
        <v/>
      </c>
      <c r="Z20" s="27" t="str">
        <f t="shared" si="3"/>
        <v/>
      </c>
      <c r="AA20" s="28" t="str">
        <f t="shared" si="4"/>
        <v/>
      </c>
      <c r="AB20" s="28" t="str">
        <f t="shared" si="5"/>
        <v/>
      </c>
      <c r="AC20" s="28" t="str">
        <f t="shared" si="6"/>
        <v/>
      </c>
      <c r="AD20" s="13"/>
    </row>
    <row r="21" spans="1:33" ht="19.5" customHeight="1">
      <c r="A21" s="29">
        <v>12</v>
      </c>
      <c r="B21" s="5">
        <f t="shared" si="7"/>
        <v>-3</v>
      </c>
      <c r="C21" s="5" t="str">
        <f t="shared" si="0"/>
        <v/>
      </c>
      <c r="D21" s="5"/>
      <c r="E21" s="30" t="str">
        <f t="shared" si="1"/>
        <v/>
      </c>
      <c r="F21" s="31"/>
      <c r="G21" s="32"/>
      <c r="H21" s="32"/>
      <c r="I21" s="32"/>
      <c r="J21" s="32"/>
      <c r="K21" s="32"/>
      <c r="L21" s="32"/>
      <c r="M21" s="32"/>
      <c r="N21" s="32"/>
      <c r="O21" s="33"/>
      <c r="P21" s="33"/>
      <c r="Q21" s="34"/>
      <c r="R21" s="34"/>
      <c r="S21" s="34"/>
      <c r="T21" s="34"/>
      <c r="U21" s="35"/>
      <c r="V21" s="36"/>
      <c r="W21" s="36"/>
      <c r="X21" s="36"/>
      <c r="Y21" s="37" t="str">
        <f t="shared" si="2"/>
        <v/>
      </c>
      <c r="Z21" s="27" t="str">
        <f t="shared" si="3"/>
        <v/>
      </c>
      <c r="AA21" s="28" t="str">
        <f t="shared" si="4"/>
        <v/>
      </c>
      <c r="AB21" s="28" t="str">
        <f t="shared" si="5"/>
        <v/>
      </c>
      <c r="AC21" s="28" t="str">
        <f t="shared" si="6"/>
        <v/>
      </c>
      <c r="AD21" s="13"/>
    </row>
    <row r="22" spans="1:33" ht="19.5" customHeight="1">
      <c r="A22" s="29">
        <v>13</v>
      </c>
      <c r="B22" s="5">
        <f t="shared" si="7"/>
        <v>-2</v>
      </c>
      <c r="C22" s="5" t="str">
        <f t="shared" si="0"/>
        <v/>
      </c>
      <c r="D22" s="5"/>
      <c r="E22" s="30" t="str">
        <f t="shared" si="1"/>
        <v/>
      </c>
      <c r="F22" s="31"/>
      <c r="G22" s="32"/>
      <c r="H22" s="32"/>
      <c r="I22" s="32"/>
      <c r="J22" s="32"/>
      <c r="K22" s="32"/>
      <c r="L22" s="32"/>
      <c r="M22" s="32"/>
      <c r="N22" s="32"/>
      <c r="O22" s="33"/>
      <c r="P22" s="33"/>
      <c r="Q22" s="34"/>
      <c r="R22" s="34"/>
      <c r="S22" s="34"/>
      <c r="T22" s="34"/>
      <c r="U22" s="35"/>
      <c r="V22" s="36"/>
      <c r="W22" s="36"/>
      <c r="X22" s="36"/>
      <c r="Y22" s="37" t="str">
        <f t="shared" si="2"/>
        <v/>
      </c>
      <c r="Z22" s="27" t="str">
        <f t="shared" si="3"/>
        <v/>
      </c>
      <c r="AA22" s="28" t="str">
        <f t="shared" si="4"/>
        <v/>
      </c>
      <c r="AB22" s="28" t="str">
        <f t="shared" si="5"/>
        <v/>
      </c>
      <c r="AC22" s="28" t="str">
        <f t="shared" si="6"/>
        <v/>
      </c>
      <c r="AD22" s="13"/>
    </row>
    <row r="23" spans="1:33" ht="19.5" customHeight="1">
      <c r="A23" s="29">
        <v>14</v>
      </c>
      <c r="B23" s="5">
        <f t="shared" si="7"/>
        <v>-1</v>
      </c>
      <c r="C23" s="5" t="str">
        <f t="shared" si="0"/>
        <v/>
      </c>
      <c r="D23" s="5"/>
      <c r="E23" s="30" t="str">
        <f t="shared" si="1"/>
        <v/>
      </c>
      <c r="F23" s="31"/>
      <c r="G23" s="32"/>
      <c r="H23" s="32"/>
      <c r="I23" s="32"/>
      <c r="J23" s="32"/>
      <c r="K23" s="32"/>
      <c r="L23" s="32"/>
      <c r="M23" s="32"/>
      <c r="N23" s="32"/>
      <c r="O23" s="33"/>
      <c r="P23" s="33"/>
      <c r="Q23" s="34"/>
      <c r="R23" s="34"/>
      <c r="S23" s="34"/>
      <c r="T23" s="34"/>
      <c r="U23" s="35"/>
      <c r="V23" s="36"/>
      <c r="W23" s="36"/>
      <c r="X23" s="36"/>
      <c r="Y23" s="37" t="str">
        <f t="shared" si="2"/>
        <v/>
      </c>
      <c r="Z23" s="27" t="str">
        <f t="shared" si="3"/>
        <v/>
      </c>
      <c r="AA23" s="28" t="str">
        <f t="shared" si="4"/>
        <v/>
      </c>
      <c r="AB23" s="28" t="str">
        <f t="shared" si="5"/>
        <v/>
      </c>
      <c r="AC23" s="28" t="str">
        <f t="shared" si="6"/>
        <v/>
      </c>
      <c r="AD23" s="13"/>
    </row>
    <row r="24" spans="1:33" ht="19.5" customHeight="1" thickBot="1">
      <c r="A24" s="38">
        <v>15</v>
      </c>
      <c r="B24" s="39">
        <f t="shared" si="7"/>
        <v>0</v>
      </c>
      <c r="C24" s="39" t="str">
        <f t="shared" si="0"/>
        <v/>
      </c>
      <c r="D24" s="39"/>
      <c r="E24" s="40" t="str">
        <f t="shared" si="1"/>
        <v/>
      </c>
      <c r="F24" s="41"/>
      <c r="G24" s="42"/>
      <c r="H24" s="42"/>
      <c r="I24" s="42"/>
      <c r="J24" s="42"/>
      <c r="K24" s="42"/>
      <c r="L24" s="42"/>
      <c r="M24" s="42"/>
      <c r="N24" s="42"/>
      <c r="O24" s="43"/>
      <c r="P24" s="43"/>
      <c r="Q24" s="44"/>
      <c r="R24" s="44"/>
      <c r="S24" s="44"/>
      <c r="T24" s="44"/>
      <c r="U24" s="45"/>
      <c r="V24" s="46"/>
      <c r="W24" s="46"/>
      <c r="X24" s="46"/>
      <c r="Y24" s="47" t="str">
        <f t="shared" si="2"/>
        <v/>
      </c>
      <c r="Z24" s="27" t="str">
        <f t="shared" si="3"/>
        <v/>
      </c>
      <c r="AA24" s="28" t="str">
        <f t="shared" si="4"/>
        <v/>
      </c>
      <c r="AB24" s="28" t="str">
        <f t="shared" si="5"/>
        <v/>
      </c>
      <c r="AC24" s="28" t="str">
        <f t="shared" si="6"/>
        <v/>
      </c>
      <c r="AD24" s="13"/>
    </row>
    <row r="25" spans="1:33" ht="21" customHeight="1" thickTop="1">
      <c r="U25" s="80" t="s">
        <v>44</v>
      </c>
      <c r="V25" s="80"/>
      <c r="W25" s="80"/>
      <c r="X25" s="80"/>
      <c r="Y25" s="80"/>
      <c r="Z25" s="81"/>
      <c r="AA25" s="81"/>
      <c r="AB25" s="82">
        <f>SUM(AC10:AC24)</f>
        <v>0</v>
      </c>
      <c r="AC25" s="81"/>
    </row>
    <row r="26" spans="1:33" ht="21" customHeight="1">
      <c r="A26" s="48" t="s">
        <v>45</v>
      </c>
      <c r="U26" s="81"/>
      <c r="V26" s="81"/>
      <c r="W26" s="81"/>
      <c r="X26" s="81"/>
      <c r="Y26" s="81"/>
      <c r="Z26" s="81"/>
      <c r="AA26" s="81"/>
      <c r="AB26" s="81"/>
      <c r="AC26" s="81"/>
    </row>
    <row r="27" spans="1:33" ht="21" customHeight="1">
      <c r="A27" s="49" t="s">
        <v>46</v>
      </c>
      <c r="B27" s="48"/>
      <c r="C27" s="48"/>
      <c r="D27" s="48"/>
      <c r="E27" s="48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3" ht="21" customHeight="1">
      <c r="A28" s="48" t="s">
        <v>47</v>
      </c>
      <c r="B28" s="48"/>
      <c r="C28" s="48"/>
      <c r="D28" s="48"/>
      <c r="E28" s="48"/>
      <c r="O28" s="83" t="s">
        <v>48</v>
      </c>
      <c r="P28" s="83"/>
      <c r="R28" s="48" t="s">
        <v>49</v>
      </c>
    </row>
    <row r="29" spans="1:33" ht="21" customHeight="1">
      <c r="A29" s="7"/>
      <c r="B29" s="7"/>
      <c r="C29" s="7"/>
      <c r="D29" s="7"/>
      <c r="E29" s="7"/>
      <c r="R29" s="50" t="s">
        <v>52</v>
      </c>
      <c r="S29" s="88" t="s">
        <v>53</v>
      </c>
      <c r="T29" s="89"/>
      <c r="U29" s="89"/>
      <c r="V29" s="89"/>
      <c r="W29" s="90"/>
      <c r="X29" s="90"/>
      <c r="Y29" s="90"/>
      <c r="Z29" s="90"/>
      <c r="AA29" s="90"/>
      <c r="AB29" s="91"/>
    </row>
    <row r="30" spans="1:33" ht="21" customHeight="1">
      <c r="A30" s="7"/>
      <c r="B30" s="7"/>
      <c r="C30" s="7"/>
      <c r="D30" s="7"/>
      <c r="E30" s="7"/>
      <c r="R30" s="1" t="s">
        <v>50</v>
      </c>
      <c r="S30" s="48" t="s">
        <v>51</v>
      </c>
    </row>
    <row r="31" spans="1:33" ht="21" customHeight="1">
      <c r="A31" s="7"/>
      <c r="B31" s="7"/>
      <c r="C31" s="7"/>
      <c r="D31" s="7"/>
      <c r="E31" s="7"/>
    </row>
    <row r="32" spans="1:33" ht="21" customHeight="1">
      <c r="A32" s="7"/>
      <c r="B32" s="7"/>
      <c r="C32" s="7"/>
      <c r="D32" s="7"/>
      <c r="E32" s="7"/>
    </row>
    <row r="33" spans="1:5" ht="21" customHeight="1">
      <c r="A33" s="7"/>
      <c r="B33" s="7"/>
      <c r="C33" s="7"/>
      <c r="D33" s="7"/>
      <c r="E33" s="7"/>
    </row>
    <row r="34" spans="1:5" ht="21" customHeight="1">
      <c r="A34" s="7"/>
      <c r="B34" s="7"/>
      <c r="C34" s="7"/>
      <c r="D34" s="7"/>
      <c r="E34" s="7"/>
    </row>
    <row r="35" spans="1:5" ht="21" customHeight="1">
      <c r="A35" s="7"/>
      <c r="B35" s="7"/>
      <c r="C35" s="7"/>
      <c r="D35" s="7"/>
      <c r="E35" s="7"/>
    </row>
    <row r="36" spans="1:5" ht="21" customHeight="1">
      <c r="A36" s="7"/>
      <c r="B36" s="7"/>
      <c r="C36" s="7"/>
      <c r="D36" s="7"/>
      <c r="E36" s="7"/>
    </row>
    <row r="37" spans="1:5" ht="21" customHeight="1">
      <c r="A37" s="7"/>
      <c r="B37" s="7"/>
      <c r="C37" s="7"/>
      <c r="D37" s="7"/>
      <c r="E37" s="7"/>
    </row>
  </sheetData>
  <sheetProtection password="DAFB" sheet="1" objects="1" scenarios="1"/>
  <mergeCells count="41">
    <mergeCell ref="S29:AA29"/>
    <mergeCell ref="P8:P9"/>
    <mergeCell ref="R8:R9"/>
    <mergeCell ref="S8:S9"/>
    <mergeCell ref="T8:T9"/>
    <mergeCell ref="U8:U9"/>
    <mergeCell ref="V8:V9"/>
    <mergeCell ref="Y7:Y9"/>
    <mergeCell ref="Z7:AC7"/>
    <mergeCell ref="H7:H9"/>
    <mergeCell ref="AC8:AC9"/>
    <mergeCell ref="U25:AA26"/>
    <mergeCell ref="AB25:AC26"/>
    <mergeCell ref="O28:P28"/>
    <mergeCell ref="M8:M9"/>
    <mergeCell ref="N8:N9"/>
    <mergeCell ref="O8:O9"/>
    <mergeCell ref="P5:R5"/>
    <mergeCell ref="S5:AA5"/>
    <mergeCell ref="I7:N7"/>
    <mergeCell ref="O7:U7"/>
    <mergeCell ref="I8:I9"/>
    <mergeCell ref="J8:J9"/>
    <mergeCell ref="K8:K9"/>
    <mergeCell ref="A7:A9"/>
    <mergeCell ref="B7:B9"/>
    <mergeCell ref="C7:C9"/>
    <mergeCell ref="E7:E9"/>
    <mergeCell ref="F7:G7"/>
    <mergeCell ref="F8:F9"/>
    <mergeCell ref="G8:G9"/>
    <mergeCell ref="A1:AC1"/>
    <mergeCell ref="G3:AA3"/>
    <mergeCell ref="F4:F5"/>
    <mergeCell ref="G4:G5"/>
    <mergeCell ref="H4:J5"/>
    <mergeCell ref="K4:K5"/>
    <mergeCell ref="M4:O5"/>
    <mergeCell ref="P4:R4"/>
    <mergeCell ref="S4:AA4"/>
    <mergeCell ref="AC4:AC5"/>
  </mergeCells>
  <phoneticPr fontId="3"/>
  <dataValidations count="7">
    <dataValidation type="list" errorStyle="warning" imeMode="hiragana" allowBlank="1" showErrorMessage="1" sqref="F4:F5">
      <formula1>"香川県,高知県,愛媛県"</formula1>
    </dataValidation>
    <dataValidation type="list" allowBlank="1" showInputMessage="1" showErrorMessage="1" sqref="R10:U24">
      <formula1>"○"</formula1>
    </dataValidation>
    <dataValidation type="list" allowBlank="1" showInputMessage="1" showErrorMessage="1" sqref="Q10:Q24">
      <formula1>"1,2,3,4,5"</formula1>
    </dataValidation>
    <dataValidation imeMode="hiragana" allowBlank="1" sqref="H4:J5 M4:O5 F10:F24 H10 H10:I24 K10:K24"/>
    <dataValidation imeMode="off" allowBlank="1" sqref="S4:AA5 J10:J24 M10 M10:N23 M24 N24 AC4:AC5"/>
    <dataValidation imeMode="fullKatakana" allowBlank="1" sqref="G10:G24"/>
    <dataValidation type="list" errorStyle="warning" imeMode="off" allowBlank="1" showErrorMessage="1" sqref="O10:P24">
      <formula1>$A$10:$A$14</formula1>
    </dataValidation>
  </dataValidations>
  <hyperlinks>
    <hyperlink ref="S29" r:id="rId1"/>
  </hyperlinks>
  <printOptions horizontalCentered="1" verticalCentered="1"/>
  <pageMargins left="0.15748031496062992" right="0.15748031496062992" top="0.55118110236220474" bottom="0.35433070866141736" header="0.31496062992125984" footer="0.31496062992125984"/>
  <pageSetup paperSize="9" scale="97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四国内申込表</vt:lpstr>
      <vt:lpstr>四国内申込表!Print_Area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tsurugi</dc:creator>
  <cp:lastModifiedBy>平尾　英司</cp:lastModifiedBy>
  <cp:lastPrinted>2018-05-20T12:13:25Z</cp:lastPrinted>
  <dcterms:created xsi:type="dcterms:W3CDTF">2018-05-18T06:06:40Z</dcterms:created>
  <dcterms:modified xsi:type="dcterms:W3CDTF">2018-05-20T12:14:58Z</dcterms:modified>
</cp:coreProperties>
</file>